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rvaudreuil-my.sharepoint.com/personal/claudine_servaudreuil_net/Documents/Documents/SERV/COMPTABILITÉ - BUDGET/"/>
    </mc:Choice>
  </mc:AlternateContent>
  <xr:revisionPtr revIDLastSave="0" documentId="10_ncr:200_{9C35E737-F6CC-4587-9E93-6A78C77228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Déjeuner">Feuil1!$E$36</definedName>
    <definedName name="Déjeuner_13">Feuil1!$E$36</definedName>
    <definedName name="Diner">Feuil1!$H$36</definedName>
    <definedName name="Diner_24">Feuil1!$H$36</definedName>
    <definedName name="Journée">Feuil1!$D$36</definedName>
    <definedName name="Journée_66">Feuil1!$D$36</definedName>
    <definedName name="Souper">Feuil1!$J$36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  <c r="I20" i="1"/>
  <c r="I18" i="1"/>
  <c r="I19" i="1"/>
  <c r="I17" i="1"/>
  <c r="I16" i="1"/>
  <c r="B39" i="1"/>
  <c r="B38" i="1" l="1"/>
  <c r="B40" i="1"/>
  <c r="B41" i="1"/>
  <c r="K20" i="1" l="1"/>
  <c r="K18" i="1"/>
  <c r="K19" i="1"/>
  <c r="K17" i="1"/>
  <c r="K16" i="1"/>
  <c r="B37" i="1"/>
  <c r="B32" i="1" l="1"/>
  <c r="L37" i="1"/>
  <c r="K48" i="1"/>
  <c r="K49" i="1"/>
  <c r="K50" i="1"/>
  <c r="K51" i="1"/>
  <c r="L41" i="1"/>
  <c r="L40" i="1"/>
  <c r="L39" i="1"/>
  <c r="L38" i="1"/>
  <c r="L20" i="1"/>
  <c r="K29" i="1"/>
  <c r="K30" i="1"/>
  <c r="K31" i="1"/>
  <c r="K32" i="1"/>
  <c r="K28" i="1"/>
  <c r="K47" i="1"/>
  <c r="K52" i="1" l="1"/>
  <c r="L42" i="1"/>
  <c r="L17" i="1"/>
  <c r="L18" i="1"/>
  <c r="L19" i="1"/>
  <c r="L16" i="1"/>
  <c r="L21" i="1" l="1"/>
  <c r="L55" i="1" s="1"/>
  <c r="L59" i="1" s="1"/>
</calcChain>
</file>

<file path=xl/sharedStrings.xml><?xml version="1.0" encoding="utf-8"?>
<sst xmlns="http://schemas.openxmlformats.org/spreadsheetml/2006/main" count="63" uniqueCount="57">
  <si>
    <t>Syndicat de l'enseignement de la région de Vaudreuil</t>
  </si>
  <si>
    <t>2239, chemin Sainte-Angélique, Saint-Lazare (Québec)  J7T 2H5</t>
  </si>
  <si>
    <t>(incluant le code postal)</t>
  </si>
  <si>
    <t>NOM:</t>
  </si>
  <si>
    <t>ADRESSE:</t>
  </si>
  <si>
    <t>Légende</t>
  </si>
  <si>
    <t>ACTIVITÉS</t>
  </si>
  <si>
    <t>TRANSPORT</t>
  </si>
  <si>
    <t>Description
Lieu</t>
  </si>
  <si>
    <t>Heure de départ</t>
  </si>
  <si>
    <t>Montant</t>
  </si>
  <si>
    <t>REPAS</t>
  </si>
  <si>
    <t>À L'USAGE DU BUREAU SEULEMENT</t>
  </si>
  <si>
    <t>MONTANT</t>
  </si>
  <si>
    <t>POSTE BUDGÉTAIRE</t>
  </si>
  <si>
    <t>AUTRES DÉPENSES</t>
  </si>
  <si>
    <t>Description</t>
  </si>
  <si>
    <t>Total</t>
  </si>
  <si>
    <t>Heure 
de 
retour</t>
  </si>
  <si>
    <t>RÉCLAMANTE
OU RÉCLAMANT</t>
  </si>
  <si>
    <t>APPROUVÉ</t>
  </si>
  <si>
    <t>SOUS-TOTAL</t>
  </si>
  <si>
    <t>AVANCE</t>
  </si>
  <si>
    <t>TOTAL</t>
  </si>
  <si>
    <t>Parents
/amis
40 $</t>
  </si>
  <si>
    <t>Transport public
        $</t>
  </si>
  <si>
    <t>DATE:</t>
  </si>
  <si>
    <t>ÉTABLISSEMENT:</t>
  </si>
  <si>
    <t>Hôtel
           $</t>
  </si>
  <si>
    <t xml:space="preserve">          $</t>
  </si>
  <si>
    <t>Covoiturage
Nombre de personne supplémentaire</t>
  </si>
  <si>
    <t>Auto personnelle
Nombre de Km</t>
  </si>
  <si>
    <r>
      <t xml:space="preserve">Collation
5 $
 </t>
    </r>
    <r>
      <rPr>
        <b/>
        <sz val="11"/>
        <color theme="1"/>
        <rFont val="Calibri"/>
        <family val="2"/>
        <scheme val="minor"/>
      </rPr>
      <t xml:space="preserve">X </t>
    </r>
  </si>
  <si>
    <t>VP-</t>
  </si>
  <si>
    <t>#</t>
  </si>
  <si>
    <t>Sous-total</t>
  </si>
  <si>
    <r>
      <t xml:space="preserve">  </t>
    </r>
    <r>
      <rPr>
        <sz val="11"/>
        <color theme="1"/>
        <rFont val="Calibri"/>
        <family val="2"/>
        <scheme val="minor"/>
      </rPr>
      <t xml:space="preserve">            </t>
    </r>
  </si>
  <si>
    <r>
      <rPr>
        <b/>
        <sz val="11"/>
        <color theme="1"/>
        <rFont val="Calibri"/>
        <family val="2"/>
        <scheme val="minor"/>
      </rPr>
      <t xml:space="preserve"> $</t>
    </r>
    <r>
      <rPr>
        <sz val="11"/>
        <color theme="1"/>
        <rFont val="Calibri"/>
        <family val="2"/>
        <scheme val="minor"/>
      </rPr>
      <t xml:space="preserve">  :  Entrer le montant</t>
    </r>
  </si>
  <si>
    <r>
      <t xml:space="preserve">  </t>
    </r>
    <r>
      <rPr>
        <sz val="11"/>
        <color theme="1"/>
        <rFont val="Calibri"/>
        <family val="2"/>
        <scheme val="minor"/>
      </rPr>
      <t xml:space="preserve">           </t>
    </r>
  </si>
  <si>
    <r>
      <t xml:space="preserve"> </t>
    </r>
    <r>
      <rPr>
        <b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 :  Cocher si applicable</t>
    </r>
  </si>
  <si>
    <t>T.</t>
  </si>
  <si>
    <t>Tél. 450 455-6651   ●   Téléc. 450 455-0083   ●   presidence@servaudreuil.net</t>
  </si>
  <si>
    <t>HÉBERGEMENT/AUTRE FRAIS</t>
  </si>
  <si>
    <t>Taxi/Stat./Péage
          $</t>
  </si>
  <si>
    <r>
      <t xml:space="preserve">      :  </t>
    </r>
    <r>
      <rPr>
        <sz val="11"/>
        <color theme="1"/>
        <rFont val="Calibri"/>
        <family val="2"/>
        <scheme val="minor"/>
      </rPr>
      <t>Joindre pièce justificative</t>
    </r>
  </si>
  <si>
    <t>VÉRIFIÉ</t>
  </si>
  <si>
    <r>
      <rPr>
        <sz val="11"/>
        <rFont val="Calibri"/>
        <family val="2"/>
        <scheme val="minor"/>
      </rPr>
      <t>Afin de vous aider à remplir le formulaire, veuillez</t>
    </r>
    <r>
      <rPr>
        <sz val="11"/>
        <color theme="10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cliquer ici</t>
    </r>
  </si>
  <si>
    <r>
      <rPr>
        <sz val="11"/>
        <rFont val="Calibri"/>
        <family val="2"/>
        <scheme val="minor"/>
      </rPr>
      <t xml:space="preserve">Veuillez retourner le rapport de dépenses rempli et signé par courriel à </t>
    </r>
    <r>
      <rPr>
        <u/>
        <sz val="11"/>
        <color theme="10"/>
        <rFont val="Calibri"/>
        <family val="2"/>
        <scheme val="minor"/>
      </rPr>
      <t>claudine@servaudreuil.net</t>
    </r>
  </si>
  <si>
    <t>Montant
,10 $ x pers.</t>
  </si>
  <si>
    <t>Date
(AAAA-MM-JJ)</t>
  </si>
  <si>
    <t>Date (AAAA-MM-JJ)</t>
  </si>
  <si>
    <t>Montant
,65 $/Km</t>
  </si>
  <si>
    <r>
      <t xml:space="preserve">Déjeuner
19,00 $
</t>
    </r>
    <r>
      <rPr>
        <b/>
        <sz val="11"/>
        <color theme="1"/>
        <rFont val="Calibri"/>
        <family val="2"/>
        <scheme val="minor"/>
      </rPr>
      <t xml:space="preserve"> X </t>
    </r>
  </si>
  <si>
    <r>
      <t xml:space="preserve">Diner
30,65 $
 </t>
    </r>
    <r>
      <rPr>
        <b/>
        <sz val="11"/>
        <color theme="1"/>
        <rFont val="Calibri"/>
        <family val="2"/>
        <scheme val="minor"/>
      </rPr>
      <t xml:space="preserve">X </t>
    </r>
  </si>
  <si>
    <r>
      <t xml:space="preserve">Souper
39,55 $
</t>
    </r>
    <r>
      <rPr>
        <b/>
        <sz val="11"/>
        <color theme="1"/>
        <rFont val="Calibri"/>
        <family val="2"/>
        <scheme val="minor"/>
      </rPr>
      <t xml:space="preserve"> X </t>
    </r>
  </si>
  <si>
    <r>
      <t xml:space="preserve">Journée
94,20 $
</t>
    </r>
    <r>
      <rPr>
        <b/>
        <sz val="11"/>
        <color theme="1"/>
        <rFont val="Calibri"/>
        <family val="2"/>
        <scheme val="minor"/>
      </rPr>
      <t xml:space="preserve"> X </t>
    </r>
  </si>
  <si>
    <t>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</si>
</sst>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#,##0.00\ &quot;$&quot;"/>
    <numFmt numFmtId="165" formatCode="[$-F800]dddd\,\ mmmm\ dd\,\ yyyy"/>
    <numFmt numFmtId="166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01">
    <xf numFmtId="0" fontId="0" fillId="0" borderId="0" xfId="0"/>
    <xf numFmtId="0" fontId="3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/>
    </xf>
    <xf numFmtId="44" fontId="3" fillId="0" borderId="6" xfId="0" applyNumberFormat="1" applyFont="1" applyBorder="1" applyAlignment="1">
      <alignment horizontal="center"/>
    </xf>
    <xf numFmtId="44" fontId="3" fillId="0" borderId="43" xfId="1" applyFont="1" applyBorder="1"/>
    <xf numFmtId="0" fontId="3" fillId="0" borderId="22" xfId="0" applyFont="1" applyBorder="1" applyAlignment="1">
      <alignment horizontal="center"/>
    </xf>
    <xf numFmtId="44" fontId="3" fillId="0" borderId="3" xfId="0" applyNumberFormat="1" applyFont="1" applyBorder="1" applyAlignment="1">
      <alignment horizontal="center"/>
    </xf>
    <xf numFmtId="44" fontId="3" fillId="0" borderId="23" xfId="1" applyFont="1" applyBorder="1"/>
    <xf numFmtId="44" fontId="3" fillId="0" borderId="31" xfId="0" applyNumberFormat="1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44" fontId="3" fillId="0" borderId="50" xfId="1" applyFont="1" applyBorder="1"/>
    <xf numFmtId="44" fontId="3" fillId="0" borderId="49" xfId="1" applyFont="1" applyBorder="1"/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44" fontId="3" fillId="0" borderId="0" xfId="0" applyNumberFormat="1" applyFont="1" applyAlignment="1">
      <alignment horizontal="center"/>
    </xf>
    <xf numFmtId="44" fontId="3" fillId="0" borderId="0" xfId="1" applyFont="1"/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6" xfId="0" applyFont="1" applyBorder="1"/>
    <xf numFmtId="0" fontId="3" fillId="0" borderId="3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55" xfId="0" applyFont="1" applyBorder="1"/>
    <xf numFmtId="44" fontId="3" fillId="0" borderId="54" xfId="1" applyFont="1" applyBorder="1"/>
    <xf numFmtId="164" fontId="3" fillId="0" borderId="0" xfId="0" applyNumberFormat="1" applyFont="1" applyAlignment="1">
      <alignment horizontal="center"/>
    </xf>
    <xf numFmtId="44" fontId="3" fillId="0" borderId="0" xfId="1" applyFont="1" applyAlignment="1">
      <alignment horizontal="right"/>
    </xf>
    <xf numFmtId="0" fontId="3" fillId="0" borderId="18" xfId="0" applyFont="1" applyBorder="1" applyAlignment="1">
      <alignment horizontal="center" vertical="center"/>
    </xf>
    <xf numFmtId="0" fontId="3" fillId="0" borderId="24" xfId="0" applyFont="1" applyBorder="1"/>
    <xf numFmtId="44" fontId="3" fillId="0" borderId="25" xfId="1" applyFont="1" applyBorder="1"/>
    <xf numFmtId="0" fontId="3" fillId="0" borderId="22" xfId="0" applyFont="1" applyBorder="1"/>
    <xf numFmtId="44" fontId="3" fillId="0" borderId="18" xfId="1" applyFont="1" applyBorder="1"/>
    <xf numFmtId="164" fontId="4" fillId="0" borderId="0" xfId="0" applyNumberFormat="1" applyFont="1" applyAlignment="1">
      <alignment horizontal="center"/>
    </xf>
    <xf numFmtId="44" fontId="3" fillId="0" borderId="1" xfId="1" applyFont="1" applyBorder="1"/>
    <xf numFmtId="0" fontId="8" fillId="0" borderId="0" xfId="0" applyFont="1"/>
    <xf numFmtId="0" fontId="8" fillId="0" borderId="3" xfId="0" applyFont="1" applyBorder="1" applyAlignment="1">
      <alignment horizontal="center" vertical="center"/>
    </xf>
    <xf numFmtId="44" fontId="3" fillId="0" borderId="40" xfId="0" applyNumberFormat="1" applyFont="1" applyBorder="1" applyAlignment="1">
      <alignment horizontal="center"/>
    </xf>
    <xf numFmtId="44" fontId="3" fillId="0" borderId="32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0" borderId="0" xfId="0" applyFont="1"/>
    <xf numFmtId="44" fontId="3" fillId="0" borderId="53" xfId="1" applyFont="1" applyBorder="1"/>
    <xf numFmtId="0" fontId="3" fillId="0" borderId="56" xfId="0" applyFont="1" applyBorder="1" applyAlignment="1" applyProtection="1">
      <alignment horizontal="center"/>
      <protection locked="0"/>
    </xf>
    <xf numFmtId="166" fontId="3" fillId="0" borderId="40" xfId="0" applyNumberFormat="1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166" fontId="3" fillId="0" borderId="3" xfId="0" applyNumberFormat="1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166" fontId="3" fillId="0" borderId="31" xfId="0" applyNumberFormat="1" applyFont="1" applyBorder="1" applyAlignment="1" applyProtection="1">
      <alignment horizontal="center"/>
      <protection locked="0"/>
    </xf>
    <xf numFmtId="1" fontId="3" fillId="0" borderId="40" xfId="0" applyNumberFormat="1" applyFont="1" applyBorder="1" applyAlignment="1" applyProtection="1">
      <alignment horizontal="center"/>
      <protection locked="0"/>
    </xf>
    <xf numFmtId="1" fontId="3" fillId="0" borderId="3" xfId="0" applyNumberFormat="1" applyFont="1" applyBorder="1" applyAlignment="1" applyProtection="1">
      <alignment horizontal="center"/>
      <protection locked="0"/>
    </xf>
    <xf numFmtId="1" fontId="3" fillId="0" borderId="31" xfId="0" applyNumberFormat="1" applyFont="1" applyBorder="1" applyAlignment="1" applyProtection="1">
      <alignment horizontal="center"/>
      <protection locked="0"/>
    </xf>
    <xf numFmtId="164" fontId="3" fillId="0" borderId="6" xfId="0" applyNumberFormat="1" applyFont="1" applyBorder="1" applyAlignment="1" applyProtection="1">
      <alignment horizontal="center"/>
      <protection locked="0"/>
    </xf>
    <xf numFmtId="164" fontId="3" fillId="0" borderId="3" xfId="0" applyNumberFormat="1" applyFont="1" applyBorder="1" applyAlignment="1" applyProtection="1">
      <alignment horizontal="center"/>
      <protection locked="0"/>
    </xf>
    <xf numFmtId="164" fontId="3" fillId="0" borderId="15" xfId="0" applyNumberFormat="1" applyFont="1" applyBorder="1" applyAlignment="1" applyProtection="1">
      <alignment horizontal="center"/>
      <protection locked="0"/>
    </xf>
    <xf numFmtId="165" fontId="1" fillId="0" borderId="6" xfId="0" applyNumberFormat="1" applyFont="1" applyBorder="1" applyAlignment="1" applyProtection="1">
      <alignment horizontal="center"/>
      <protection locked="0"/>
    </xf>
    <xf numFmtId="164" fontId="1" fillId="0" borderId="6" xfId="0" applyNumberFormat="1" applyFont="1" applyBorder="1" applyAlignment="1" applyProtection="1">
      <alignment horizontal="center"/>
      <protection locked="0"/>
    </xf>
    <xf numFmtId="2" fontId="3" fillId="0" borderId="6" xfId="0" applyNumberFormat="1" applyFont="1" applyBorder="1" applyAlignment="1" applyProtection="1">
      <alignment horizontal="right" vertical="center"/>
      <protection locked="0"/>
    </xf>
    <xf numFmtId="2" fontId="3" fillId="0" borderId="15" xfId="0" applyNumberFormat="1" applyFont="1" applyBorder="1" applyAlignment="1" applyProtection="1">
      <alignment horizontal="right" vertic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/>
      <protection locked="0"/>
    </xf>
    <xf numFmtId="14" fontId="0" fillId="0" borderId="40" xfId="0" applyNumberFormat="1" applyBorder="1" applyAlignment="1" applyProtection="1">
      <alignment horizontal="center"/>
      <protection locked="0"/>
    </xf>
    <xf numFmtId="14" fontId="3" fillId="0" borderId="6" xfId="0" applyNumberFormat="1" applyFont="1" applyBorder="1" applyAlignment="1">
      <alignment horizontal="center"/>
    </xf>
    <xf numFmtId="14" fontId="0" fillId="0" borderId="3" xfId="0" applyNumberFormat="1" applyBorder="1" applyAlignment="1" applyProtection="1">
      <alignment horizontal="center"/>
      <protection locked="0"/>
    </xf>
    <xf numFmtId="14" fontId="0" fillId="0" borderId="32" xfId="0" applyNumberFormat="1" applyBorder="1" applyAlignment="1" applyProtection="1">
      <alignment horizontal="center"/>
      <protection locked="0"/>
    </xf>
    <xf numFmtId="14" fontId="0" fillId="0" borderId="6" xfId="0" applyNumberFormat="1" applyBorder="1" applyAlignment="1" applyProtection="1">
      <alignment horizontal="center"/>
      <protection locked="0"/>
    </xf>
    <xf numFmtId="14" fontId="3" fillId="0" borderId="6" xfId="0" applyNumberFormat="1" applyFont="1" applyBorder="1" applyAlignment="1" applyProtection="1">
      <alignment horizontal="center"/>
      <protection locked="0"/>
    </xf>
    <xf numFmtId="14" fontId="0" fillId="0" borderId="15" xfId="0" applyNumberFormat="1" applyBorder="1" applyAlignment="1" applyProtection="1">
      <alignment horizontal="center"/>
      <protection locked="0"/>
    </xf>
    <xf numFmtId="165" fontId="1" fillId="0" borderId="3" xfId="0" applyNumberFormat="1" applyFont="1" applyBorder="1" applyAlignment="1" applyProtection="1">
      <alignment horizontal="center"/>
      <protection locked="0"/>
    </xf>
    <xf numFmtId="165" fontId="1" fillId="0" borderId="15" xfId="0" applyNumberFormat="1" applyFont="1" applyBorder="1" applyAlignment="1" applyProtection="1">
      <alignment horizontal="center"/>
      <protection locked="0"/>
    </xf>
    <xf numFmtId="164" fontId="1" fillId="0" borderId="15" xfId="0" applyNumberFormat="1" applyFont="1" applyBorder="1" applyAlignment="1" applyProtection="1">
      <alignment horizontal="center"/>
      <protection locked="0"/>
    </xf>
    <xf numFmtId="0" fontId="1" fillId="0" borderId="0" xfId="0" applyFont="1"/>
    <xf numFmtId="2" fontId="0" fillId="0" borderId="6" xfId="0" applyNumberFormat="1" applyBorder="1" applyAlignment="1" applyProtection="1">
      <alignment horizontal="right" vertical="center"/>
      <protection locked="0"/>
    </xf>
    <xf numFmtId="165" fontId="0" fillId="0" borderId="4" xfId="0" applyNumberFormat="1" applyBorder="1" applyAlignment="1" applyProtection="1">
      <alignment horizontal="center"/>
      <protection locked="0"/>
    </xf>
    <xf numFmtId="165" fontId="3" fillId="0" borderId="2" xfId="0" applyNumberFormat="1" applyFont="1" applyBorder="1" applyAlignment="1" applyProtection="1">
      <alignment horizontal="center"/>
      <protection locked="0"/>
    </xf>
    <xf numFmtId="165" fontId="3" fillId="0" borderId="5" xfId="0" applyNumberFormat="1" applyFont="1" applyBorder="1" applyAlignment="1" applyProtection="1">
      <alignment horizontal="center"/>
      <protection locked="0"/>
    </xf>
    <xf numFmtId="44" fontId="3" fillId="0" borderId="4" xfId="1" applyFont="1" applyBorder="1" applyAlignment="1">
      <alignment horizontal="center"/>
    </xf>
    <xf numFmtId="44" fontId="3" fillId="0" borderId="45" xfId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164" fontId="1" fillId="0" borderId="4" xfId="0" applyNumberFormat="1" applyFont="1" applyBorder="1" applyAlignment="1" applyProtection="1">
      <alignment horizontal="center"/>
      <protection locked="0"/>
    </xf>
    <xf numFmtId="164" fontId="4" fillId="0" borderId="2" xfId="0" applyNumberFormat="1" applyFont="1" applyBorder="1" applyAlignment="1" applyProtection="1">
      <alignment horizontal="center"/>
      <protection locked="0"/>
    </xf>
    <xf numFmtId="164" fontId="4" fillId="0" borderId="5" xfId="0" applyNumberFormat="1" applyFont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44" fontId="3" fillId="0" borderId="41" xfId="1" applyFont="1" applyBorder="1" applyAlignment="1">
      <alignment horizontal="center"/>
    </xf>
    <xf numFmtId="44" fontId="3" fillId="0" borderId="42" xfId="1" applyFont="1" applyBorder="1" applyAlignment="1">
      <alignment horizontal="center"/>
    </xf>
    <xf numFmtId="0" fontId="3" fillId="0" borderId="49" xfId="0" applyFont="1" applyBorder="1"/>
    <xf numFmtId="0" fontId="3" fillId="0" borderId="2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5" fontId="0" fillId="0" borderId="7" xfId="0" applyNumberFormat="1" applyBorder="1" applyAlignment="1" applyProtection="1">
      <alignment horizontal="center"/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165" fontId="3" fillId="0" borderId="8" xfId="0" applyNumberFormat="1" applyFont="1" applyBorder="1" applyAlignment="1" applyProtection="1">
      <alignment horizontal="center"/>
      <protection locked="0"/>
    </xf>
    <xf numFmtId="44" fontId="3" fillId="0" borderId="3" xfId="1" applyFont="1" applyBorder="1" applyAlignment="1">
      <alignment horizontal="right"/>
    </xf>
    <xf numFmtId="44" fontId="3" fillId="0" borderId="23" xfId="1" applyFont="1" applyBorder="1" applyAlignment="1">
      <alignment horizontal="right"/>
    </xf>
    <xf numFmtId="0" fontId="3" fillId="0" borderId="51" xfId="0" applyFont="1" applyBorder="1"/>
    <xf numFmtId="0" fontId="3" fillId="0" borderId="52" xfId="0" applyFont="1" applyBorder="1"/>
    <xf numFmtId="0" fontId="3" fillId="0" borderId="53" xfId="0" applyFont="1" applyBorder="1"/>
    <xf numFmtId="44" fontId="3" fillId="0" borderId="51" xfId="1" applyFont="1" applyBorder="1"/>
    <xf numFmtId="44" fontId="3" fillId="0" borderId="53" xfId="1" applyFont="1" applyBorder="1"/>
    <xf numFmtId="0" fontId="7" fillId="0" borderId="0" xfId="0" applyFont="1" applyAlignment="1">
      <alignment wrapText="1"/>
    </xf>
    <xf numFmtId="0" fontId="3" fillId="0" borderId="0" xfId="0" applyFont="1" applyAlignment="1">
      <alignment wrapText="1"/>
    </xf>
    <xf numFmtId="165" fontId="0" fillId="0" borderId="16" xfId="0" applyNumberFormat="1" applyBorder="1" applyAlignment="1" applyProtection="1">
      <alignment horizontal="center"/>
      <protection locked="0"/>
    </xf>
    <xf numFmtId="165" fontId="3" fillId="0" borderId="26" xfId="0" applyNumberFormat="1" applyFont="1" applyBorder="1" applyAlignment="1" applyProtection="1">
      <alignment horizontal="center"/>
      <protection locked="0"/>
    </xf>
    <xf numFmtId="165" fontId="3" fillId="0" borderId="17" xfId="0" applyNumberFormat="1" applyFont="1" applyBorder="1" applyAlignment="1" applyProtection="1">
      <alignment horizontal="center"/>
      <protection locked="0"/>
    </xf>
    <xf numFmtId="44" fontId="3" fillId="0" borderId="16" xfId="1" applyFont="1" applyBorder="1" applyAlignment="1">
      <alignment horizontal="center"/>
    </xf>
    <xf numFmtId="44" fontId="3" fillId="0" borderId="44" xfId="1" applyFont="1" applyBorder="1" applyAlignment="1">
      <alignment horizontal="center"/>
    </xf>
    <xf numFmtId="0" fontId="3" fillId="0" borderId="57" xfId="0" applyFont="1" applyBorder="1" applyAlignment="1" applyProtection="1">
      <alignment horizontal="center"/>
      <protection locked="0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164" fontId="1" fillId="0" borderId="16" xfId="0" applyNumberFormat="1" applyFont="1" applyBorder="1" applyAlignment="1" applyProtection="1">
      <alignment horizontal="center"/>
      <protection locked="0"/>
    </xf>
    <xf numFmtId="164" fontId="4" fillId="0" borderId="17" xfId="0" applyNumberFormat="1" applyFont="1" applyBorder="1" applyAlignment="1" applyProtection="1">
      <alignment horizontal="center"/>
      <protection locked="0"/>
    </xf>
    <xf numFmtId="164" fontId="1" fillId="0" borderId="12" xfId="0" applyNumberFormat="1" applyFont="1" applyBorder="1" applyAlignment="1" applyProtection="1">
      <alignment horizontal="center"/>
      <protection locked="0"/>
    </xf>
    <xf numFmtId="164" fontId="4" fillId="0" borderId="11" xfId="0" applyNumberFormat="1" applyFont="1" applyBorder="1" applyAlignment="1" applyProtection="1">
      <alignment horizontal="center"/>
      <protection locked="0"/>
    </xf>
    <xf numFmtId="0" fontId="0" fillId="0" borderId="16" xfId="0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64" fontId="4" fillId="0" borderId="26" xfId="0" applyNumberFormat="1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 wrapText="1"/>
    </xf>
    <xf numFmtId="164" fontId="1" fillId="0" borderId="7" xfId="0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164" fontId="4" fillId="0" borderId="8" xfId="0" applyNumberFormat="1" applyFont="1" applyBorder="1" applyAlignment="1" applyProtection="1">
      <alignment horizontal="center"/>
      <protection locked="0"/>
    </xf>
    <xf numFmtId="165" fontId="0" fillId="0" borderId="34" xfId="0" applyNumberFormat="1" applyBorder="1" applyAlignment="1" applyProtection="1">
      <alignment horizontal="center"/>
      <protection locked="0"/>
    </xf>
    <xf numFmtId="165" fontId="3" fillId="0" borderId="28" xfId="0" applyNumberFormat="1" applyFont="1" applyBorder="1" applyAlignment="1" applyProtection="1">
      <alignment horizontal="center"/>
      <protection locked="0"/>
    </xf>
    <xf numFmtId="0" fontId="1" fillId="2" borderId="9" xfId="0" applyFont="1" applyFill="1" applyBorder="1" applyAlignment="1">
      <alignment horizontal="center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29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165" fontId="0" fillId="0" borderId="12" xfId="0" applyNumberFormat="1" applyBorder="1" applyAlignment="1" applyProtection="1">
      <alignment horizontal="center"/>
      <protection locked="0"/>
    </xf>
    <xf numFmtId="165" fontId="3" fillId="0" borderId="11" xfId="0" applyNumberFormat="1" applyFont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65" fontId="0" fillId="0" borderId="1" xfId="0" applyNumberFormat="1" applyBorder="1" applyAlignment="1" applyProtection="1">
      <alignment horizontal="left"/>
      <protection locked="0"/>
    </xf>
    <xf numFmtId="165" fontId="3" fillId="0" borderId="1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right"/>
    </xf>
    <xf numFmtId="0" fontId="3" fillId="0" borderId="0" xfId="0" applyFont="1"/>
    <xf numFmtId="0" fontId="1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3" fillId="0" borderId="16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44" fontId="3" fillId="0" borderId="15" xfId="1" applyFont="1" applyBorder="1" applyAlignment="1">
      <alignment horizontal="right"/>
    </xf>
    <xf numFmtId="44" fontId="3" fillId="0" borderId="18" xfId="1" applyFont="1" applyBorder="1" applyAlignment="1">
      <alignment horizontal="right"/>
    </xf>
    <xf numFmtId="0" fontId="3" fillId="0" borderId="3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44" fontId="3" fillId="0" borderId="41" xfId="1" applyFont="1" applyBorder="1" applyAlignment="1">
      <alignment horizontal="right"/>
    </xf>
    <xf numFmtId="44" fontId="3" fillId="0" borderId="42" xfId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0" fillId="0" borderId="0" xfId="2" applyAlignment="1" applyProtection="1">
      <alignment horizontal="center" vertical="top" wrapText="1"/>
      <protection locked="0"/>
    </xf>
    <xf numFmtId="0" fontId="10" fillId="0" borderId="0" xfId="2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/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9" defaultPivotStyle="PivotStyleLight16"/>
  <colors>
    <mruColors>
      <color rgb="FF0000FF"/>
      <color rgb="FF0066FF"/>
      <color rgb="FF0055D2"/>
      <color rgb="FF005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28576</xdr:colOff>
      <xdr:row>4</xdr:row>
      <xdr:rowOff>28575</xdr:rowOff>
    </xdr:from>
    <xdr:to>
      <xdr:col>9</xdr:col>
      <xdr:colOff>184843</xdr:colOff>
      <xdr:row>4</xdr:row>
      <xdr:rowOff>166688</xdr:rowOff>
    </xdr:to>
    <xdr:pic>
      <xdr:nvPicPr>
        <xdr:cNvPr id="3" name="Picture 3" descr="C:\Users\Johanne\AppData\Local\Microsoft\Windows\Temporary Internet Files\Content.IE5\WV8NQRLR\MC900310998[1].wm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1" y="790575"/>
          <a:ext cx="156267" cy="13811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176213</xdr:colOff>
      <xdr:row>14</xdr:row>
      <xdr:rowOff>504825</xdr:rowOff>
    </xdr:from>
    <xdr:to>
      <xdr:col>6</xdr:col>
      <xdr:colOff>348644</xdr:colOff>
      <xdr:row>14</xdr:row>
      <xdr:rowOff>657224</xdr:rowOff>
    </xdr:to>
    <xdr:pic>
      <xdr:nvPicPr>
        <xdr:cNvPr id="4" name="Picture 3" descr="C:\Users\Johanne\AppData\Local\Microsoft\Windows\Temporary Internet Files\Content.IE5\WV8NQRLR\MC900310998[1].wm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8638" y="2990850"/>
          <a:ext cx="172431" cy="152399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266700</xdr:colOff>
      <xdr:row>25</xdr:row>
      <xdr:rowOff>123825</xdr:rowOff>
    </xdr:from>
    <xdr:to>
      <xdr:col>9</xdr:col>
      <xdr:colOff>439131</xdr:colOff>
      <xdr:row>26</xdr:row>
      <xdr:rowOff>85724</xdr:rowOff>
    </xdr:to>
    <xdr:pic>
      <xdr:nvPicPr>
        <xdr:cNvPr id="5" name="Picture 3" descr="C:\Users\Johanne\AppData\Local\Microsoft\Windows\Temporary Internet Files\Content.IE5\WV8NQRLR\MC900310998[1].wm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48375" y="4733925"/>
          <a:ext cx="172431" cy="15239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225519</xdr:colOff>
      <xdr:row>25</xdr:row>
      <xdr:rowOff>135031</xdr:rowOff>
    </xdr:from>
    <xdr:to>
      <xdr:col>7</xdr:col>
      <xdr:colOff>395709</xdr:colOff>
      <xdr:row>26</xdr:row>
      <xdr:rowOff>96930</xdr:rowOff>
    </xdr:to>
    <xdr:pic>
      <xdr:nvPicPr>
        <xdr:cNvPr id="7" name="Picture 3" descr="C:\Users\Johanne\AppData\Local\Microsoft\Windows\Temporary Internet Files\Content.IE5\WV8NQRLR\MC900310998[1].wm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99225" y="4953560"/>
          <a:ext cx="170190" cy="152399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257175</xdr:colOff>
      <xdr:row>45</xdr:row>
      <xdr:rowOff>28575</xdr:rowOff>
    </xdr:from>
    <xdr:to>
      <xdr:col>9</xdr:col>
      <xdr:colOff>429606</xdr:colOff>
      <xdr:row>45</xdr:row>
      <xdr:rowOff>180974</xdr:rowOff>
    </xdr:to>
    <xdr:pic>
      <xdr:nvPicPr>
        <xdr:cNvPr id="8" name="Picture 3" descr="C:\Users\Johanne\AppData\Local\Microsoft\Windows\Temporary Internet Files\Content.IE5\WV8NQRLR\MC900310998[1].wm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38850" y="8143875"/>
          <a:ext cx="172431" cy="152399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276225</xdr:colOff>
      <xdr:row>24</xdr:row>
      <xdr:rowOff>314325</xdr:rowOff>
    </xdr:from>
    <xdr:to>
      <xdr:col>9</xdr:col>
      <xdr:colOff>448656</xdr:colOff>
      <xdr:row>25</xdr:row>
      <xdr:rowOff>1</xdr:rowOff>
    </xdr:to>
    <xdr:pic>
      <xdr:nvPicPr>
        <xdr:cNvPr id="9" name="Picture 3" descr="C:\Users\Johanne\AppData\Local\Microsoft\Windows\Temporary Internet Files\Content.IE5\WV8NQRLR\MC900310998[1].wmf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57900" y="5114925"/>
          <a:ext cx="172431" cy="15239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133350</xdr:colOff>
      <xdr:row>24</xdr:row>
      <xdr:rowOff>314325</xdr:rowOff>
    </xdr:from>
    <xdr:to>
      <xdr:col>7</xdr:col>
      <xdr:colOff>305781</xdr:colOff>
      <xdr:row>25</xdr:row>
      <xdr:rowOff>1</xdr:rowOff>
    </xdr:to>
    <xdr:pic>
      <xdr:nvPicPr>
        <xdr:cNvPr id="10" name="Picture 3" descr="C:\Users\Johanne\AppData\Local\Microsoft\Windows\Temporary Internet Files\Content.IE5\WV8NQRLR\MC900310998[1].wmf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5114925"/>
          <a:ext cx="172431" cy="152399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276225</xdr:colOff>
      <xdr:row>25</xdr:row>
      <xdr:rowOff>314325</xdr:rowOff>
    </xdr:from>
    <xdr:to>
      <xdr:col>9</xdr:col>
      <xdr:colOff>448656</xdr:colOff>
      <xdr:row>26</xdr:row>
      <xdr:rowOff>1</xdr:rowOff>
    </xdr:to>
    <xdr:pic>
      <xdr:nvPicPr>
        <xdr:cNvPr id="11" name="Picture 3" descr="C:\Users\Johanne\AppData\Local\Microsoft\Windows\Temporary Internet Files\Content.IE5\WV8NQRLR\MC900310998[1].wm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57900" y="5114925"/>
          <a:ext cx="172431" cy="15239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133350</xdr:colOff>
      <xdr:row>25</xdr:row>
      <xdr:rowOff>314325</xdr:rowOff>
    </xdr:from>
    <xdr:to>
      <xdr:col>7</xdr:col>
      <xdr:colOff>305781</xdr:colOff>
      <xdr:row>26</xdr:row>
      <xdr:rowOff>1</xdr:rowOff>
    </xdr:to>
    <xdr:pic>
      <xdr:nvPicPr>
        <xdr:cNvPr id="12" name="Picture 3" descr="C:\Users\Johanne\AppData\Local\Microsoft\Windows\Temporary Internet Files\Content.IE5\WV8NQRLR\MC900310998[1].wmf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5114925"/>
          <a:ext cx="172431" cy="152399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56</xdr:row>
          <xdr:rowOff>0</xdr:rowOff>
        </xdr:from>
        <xdr:to>
          <xdr:col>9</xdr:col>
          <xdr:colOff>361950</xdr:colOff>
          <xdr:row>57</xdr:row>
          <xdr:rowOff>19050</xdr:rowOff>
        </xdr:to>
        <xdr:sp macro="" textlink="">
          <xdr:nvSpPr>
            <xdr:cNvPr id="1026" name="Case à coche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80598</xdr:colOff>
      <xdr:row>0</xdr:row>
      <xdr:rowOff>21982</xdr:rowOff>
    </xdr:from>
    <xdr:to>
      <xdr:col>1</xdr:col>
      <xdr:colOff>1277344</xdr:colOff>
      <xdr:row>6</xdr:row>
      <xdr:rowOff>29308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98" y="21982"/>
          <a:ext cx="1394573" cy="1150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laudine@servaudreuil.net" TargetMode="External"/><Relationship Id="rId1" Type="http://schemas.openxmlformats.org/officeDocument/2006/relationships/hyperlink" Target="https://prezi.com/p/koakxgqfp3k2/reclamation-rapport-de-depenses-serv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3"/>
  <sheetViews>
    <sheetView tabSelected="1" zoomScale="130" zoomScaleNormal="130" workbookViewId="0">
      <selection activeCell="C8" sqref="C8:G8"/>
    </sheetView>
  </sheetViews>
  <sheetFormatPr baseColWidth="10" defaultRowHeight="15" x14ac:dyDescent="0.25"/>
  <cols>
    <col min="1" max="1" width="3" style="1" customWidth="1"/>
    <col min="2" max="2" width="19.28515625" style="1" customWidth="1"/>
    <col min="3" max="3" width="19" style="1" customWidth="1"/>
    <col min="4" max="4" width="24.42578125" style="1" customWidth="1"/>
    <col min="5" max="5" width="7.85546875" style="1" customWidth="1"/>
    <col min="6" max="6" width="6.5703125" style="1" customWidth="1"/>
    <col min="7" max="7" width="9.140625" style="1" customWidth="1"/>
    <col min="8" max="8" width="11.85546875" style="1" customWidth="1"/>
    <col min="9" max="9" width="10.28515625" style="1" customWidth="1"/>
    <col min="10" max="10" width="15" style="1" customWidth="1"/>
    <col min="11" max="11" width="11.140625" style="1" customWidth="1"/>
    <col min="12" max="12" width="11.85546875" style="1" customWidth="1"/>
    <col min="13" max="16384" width="11.42578125" style="1"/>
  </cols>
  <sheetData>
    <row r="1" spans="1:12" x14ac:dyDescent="0.25">
      <c r="E1" s="169">
        <v>2023</v>
      </c>
      <c r="F1" s="169"/>
      <c r="G1" s="169"/>
    </row>
    <row r="2" spans="1:12" x14ac:dyDescent="0.25">
      <c r="E2" s="169"/>
      <c r="F2" s="169"/>
      <c r="G2" s="169"/>
      <c r="J2" s="159" t="s">
        <v>5</v>
      </c>
      <c r="K2" s="160"/>
      <c r="L2" s="161"/>
    </row>
    <row r="3" spans="1:12" x14ac:dyDescent="0.25">
      <c r="C3" s="165" t="s">
        <v>0</v>
      </c>
      <c r="D3" s="165"/>
      <c r="E3" s="165"/>
      <c r="F3" s="165"/>
      <c r="G3" s="165"/>
      <c r="H3" s="165"/>
      <c r="I3" s="2" t="s">
        <v>36</v>
      </c>
      <c r="J3" s="162" t="s">
        <v>37</v>
      </c>
      <c r="K3" s="163"/>
      <c r="L3" s="164"/>
    </row>
    <row r="4" spans="1:12" x14ac:dyDescent="0.25">
      <c r="C4" s="166" t="s">
        <v>1</v>
      </c>
      <c r="D4" s="166"/>
      <c r="E4" s="166"/>
      <c r="F4" s="166"/>
      <c r="G4" s="166"/>
      <c r="H4" s="166"/>
      <c r="I4" s="2" t="s">
        <v>38</v>
      </c>
      <c r="J4" s="162" t="s">
        <v>39</v>
      </c>
      <c r="K4" s="163"/>
      <c r="L4" s="164"/>
    </row>
    <row r="5" spans="1:12" x14ac:dyDescent="0.25">
      <c r="C5" s="167" t="s">
        <v>41</v>
      </c>
      <c r="D5" s="167"/>
      <c r="E5" s="167"/>
      <c r="F5" s="167"/>
      <c r="G5" s="167"/>
      <c r="H5" s="167"/>
      <c r="I5" s="168"/>
      <c r="J5" s="162" t="s">
        <v>44</v>
      </c>
      <c r="K5" s="163"/>
      <c r="L5" s="164"/>
    </row>
    <row r="6" spans="1:12" x14ac:dyDescent="0.25">
      <c r="C6" s="3"/>
      <c r="D6" s="3"/>
      <c r="E6" s="3"/>
      <c r="F6" s="3"/>
      <c r="G6" s="3"/>
      <c r="H6" s="3"/>
      <c r="I6" s="3"/>
      <c r="J6" s="2"/>
      <c r="K6" s="2"/>
      <c r="L6" s="2"/>
    </row>
    <row r="8" spans="1:12" x14ac:dyDescent="0.25">
      <c r="B8" s="4" t="s">
        <v>3</v>
      </c>
      <c r="C8" s="180"/>
      <c r="D8" s="181"/>
      <c r="E8" s="181"/>
      <c r="F8" s="181"/>
      <c r="G8" s="181"/>
      <c r="I8" s="5" t="s">
        <v>26</v>
      </c>
      <c r="J8" s="174"/>
      <c r="K8" s="175"/>
      <c r="L8" s="175"/>
    </row>
    <row r="9" spans="1:12" x14ac:dyDescent="0.25">
      <c r="H9" s="6"/>
    </row>
    <row r="10" spans="1:12" x14ac:dyDescent="0.25">
      <c r="B10" s="4" t="s">
        <v>4</v>
      </c>
      <c r="C10" s="180"/>
      <c r="D10" s="181"/>
      <c r="E10" s="181"/>
      <c r="F10" s="181"/>
      <c r="G10" s="181"/>
      <c r="H10" s="178" t="s">
        <v>27</v>
      </c>
      <c r="I10" s="178"/>
      <c r="J10" s="176"/>
      <c r="K10" s="177"/>
      <c r="L10" s="177"/>
    </row>
    <row r="11" spans="1:12" x14ac:dyDescent="0.25">
      <c r="B11" s="179" t="s">
        <v>2</v>
      </c>
      <c r="C11" s="179"/>
      <c r="D11" s="179"/>
    </row>
    <row r="13" spans="1:12" ht="15.75" thickBot="1" x14ac:dyDescent="0.3"/>
    <row r="14" spans="1:12" x14ac:dyDescent="0.25">
      <c r="A14" s="126" t="s">
        <v>6</v>
      </c>
      <c r="B14" s="127"/>
      <c r="C14" s="127"/>
      <c r="D14" s="127"/>
      <c r="E14" s="127"/>
      <c r="F14" s="127"/>
      <c r="G14" s="126" t="s">
        <v>7</v>
      </c>
      <c r="H14" s="127"/>
      <c r="I14" s="127"/>
      <c r="J14" s="127"/>
      <c r="K14" s="127"/>
      <c r="L14" s="128"/>
    </row>
    <row r="15" spans="1:12" s="8" customFormat="1" ht="61.5" customHeight="1" thickBot="1" x14ac:dyDescent="0.3">
      <c r="A15" s="172" t="s">
        <v>49</v>
      </c>
      <c r="B15" s="173"/>
      <c r="C15" s="182" t="s">
        <v>8</v>
      </c>
      <c r="D15" s="139"/>
      <c r="E15" s="49" t="s">
        <v>9</v>
      </c>
      <c r="F15" s="48" t="s">
        <v>18</v>
      </c>
      <c r="G15" s="46" t="s">
        <v>25</v>
      </c>
      <c r="H15" s="49" t="s">
        <v>31</v>
      </c>
      <c r="I15" s="47" t="s">
        <v>51</v>
      </c>
      <c r="J15" s="49" t="s">
        <v>30</v>
      </c>
      <c r="K15" s="50" t="s">
        <v>48</v>
      </c>
      <c r="L15" s="7" t="s">
        <v>17</v>
      </c>
    </row>
    <row r="16" spans="1:12" x14ac:dyDescent="0.25">
      <c r="A16" s="9">
        <v>1</v>
      </c>
      <c r="B16" s="77"/>
      <c r="C16" s="170"/>
      <c r="D16" s="171"/>
      <c r="E16" s="69"/>
      <c r="F16" s="72"/>
      <c r="G16" s="53"/>
      <c r="H16" s="54"/>
      <c r="I16" s="44">
        <f>H16*0.65</f>
        <v>0</v>
      </c>
      <c r="J16" s="59"/>
      <c r="K16" s="10">
        <f>J16*0.1*H16</f>
        <v>0</v>
      </c>
      <c r="L16" s="11">
        <f>SUM(I16,K16,G16)</f>
        <v>0</v>
      </c>
    </row>
    <row r="17" spans="1:12" x14ac:dyDescent="0.25">
      <c r="A17" s="12">
        <v>2</v>
      </c>
      <c r="B17" s="79"/>
      <c r="C17" s="89"/>
      <c r="D17" s="91"/>
      <c r="E17" s="70"/>
      <c r="F17" s="73"/>
      <c r="G17" s="75"/>
      <c r="H17" s="56"/>
      <c r="I17" s="13">
        <f>H17*0.65</f>
        <v>0</v>
      </c>
      <c r="J17" s="60"/>
      <c r="K17" s="13">
        <f>J17*0.1*H17</f>
        <v>0</v>
      </c>
      <c r="L17" s="14">
        <f t="shared" ref="L17:L20" si="0">SUM(I17,K17,G17)</f>
        <v>0</v>
      </c>
    </row>
    <row r="18" spans="1:12" x14ac:dyDescent="0.25">
      <c r="A18" s="12">
        <v>3</v>
      </c>
      <c r="B18" s="79"/>
      <c r="C18" s="89"/>
      <c r="D18" s="91"/>
      <c r="E18" s="70"/>
      <c r="F18" s="73"/>
      <c r="G18" s="55"/>
      <c r="H18" s="56"/>
      <c r="I18" s="13">
        <f t="shared" ref="I18:I19" si="1">H18*0.65</f>
        <v>0</v>
      </c>
      <c r="J18" s="60"/>
      <c r="K18" s="13">
        <f t="shared" ref="K18:K19" si="2">J18*0.1*H18</f>
        <v>0</v>
      </c>
      <c r="L18" s="14">
        <f t="shared" si="0"/>
        <v>0</v>
      </c>
    </row>
    <row r="19" spans="1:12" x14ac:dyDescent="0.25">
      <c r="A19" s="12">
        <v>4</v>
      </c>
      <c r="B19" s="79"/>
      <c r="C19" s="89"/>
      <c r="D19" s="91"/>
      <c r="E19" s="70"/>
      <c r="F19" s="73"/>
      <c r="G19" s="55"/>
      <c r="H19" s="56"/>
      <c r="I19" s="13">
        <f t="shared" si="1"/>
        <v>0</v>
      </c>
      <c r="J19" s="60"/>
      <c r="K19" s="13">
        <f t="shared" si="2"/>
        <v>0</v>
      </c>
      <c r="L19" s="14">
        <f t="shared" si="0"/>
        <v>0</v>
      </c>
    </row>
    <row r="20" spans="1:12" ht="15.75" thickBot="1" x14ac:dyDescent="0.3">
      <c r="A20" s="16">
        <v>5</v>
      </c>
      <c r="B20" s="80"/>
      <c r="C20" s="147"/>
      <c r="D20" s="148"/>
      <c r="E20" s="71"/>
      <c r="F20" s="74"/>
      <c r="G20" s="57"/>
      <c r="H20" s="58"/>
      <c r="I20" s="45">
        <f>H20*0.65</f>
        <v>0</v>
      </c>
      <c r="J20" s="61"/>
      <c r="K20" s="15">
        <f>J20*0.1*H20</f>
        <v>0</v>
      </c>
      <c r="L20" s="17">
        <f t="shared" si="0"/>
        <v>0</v>
      </c>
    </row>
    <row r="21" spans="1:12" ht="15.75" thickBot="1" x14ac:dyDescent="0.3">
      <c r="A21" s="105" t="s">
        <v>35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8">
        <f>SUM(L16:L20)</f>
        <v>0</v>
      </c>
    </row>
    <row r="22" spans="1:12" x14ac:dyDescent="0.25">
      <c r="A22" s="19"/>
      <c r="B22" s="20"/>
      <c r="C22" s="20"/>
      <c r="D22" s="20"/>
      <c r="E22" s="19"/>
      <c r="F22" s="19"/>
      <c r="G22" s="19"/>
      <c r="H22" s="21"/>
      <c r="I22" s="22"/>
      <c r="J22" s="21"/>
      <c r="K22" s="22"/>
      <c r="L22" s="23"/>
    </row>
    <row r="23" spans="1:12" ht="15.75" thickBot="1" x14ac:dyDescent="0.3"/>
    <row r="24" spans="1:12" ht="15.75" thickBot="1" x14ac:dyDescent="0.3">
      <c r="G24" s="149" t="s">
        <v>42</v>
      </c>
      <c r="H24" s="127"/>
      <c r="I24" s="127"/>
      <c r="J24" s="127"/>
      <c r="K24" s="127"/>
      <c r="L24" s="128"/>
    </row>
    <row r="25" spans="1:12" ht="15" customHeight="1" x14ac:dyDescent="0.25">
      <c r="A25" s="126" t="s">
        <v>12</v>
      </c>
      <c r="B25" s="127"/>
      <c r="C25" s="127"/>
      <c r="D25" s="128"/>
      <c r="G25" s="156"/>
      <c r="H25" s="153" t="s">
        <v>28</v>
      </c>
      <c r="I25" s="150" t="s">
        <v>24</v>
      </c>
      <c r="J25" s="183" t="s">
        <v>43</v>
      </c>
      <c r="K25" s="186" t="s">
        <v>10</v>
      </c>
      <c r="L25" s="187"/>
    </row>
    <row r="26" spans="1:12" ht="15" customHeight="1" thickBot="1" x14ac:dyDescent="0.3">
      <c r="A26" s="24"/>
      <c r="B26" s="25" t="s">
        <v>13</v>
      </c>
      <c r="C26" s="101" t="s">
        <v>14</v>
      </c>
      <c r="D26" s="102"/>
      <c r="G26" s="157"/>
      <c r="H26" s="154"/>
      <c r="I26" s="151"/>
      <c r="J26" s="151"/>
      <c r="K26" s="188"/>
      <c r="L26" s="189"/>
    </row>
    <row r="27" spans="1:12" ht="15" customHeight="1" thickBot="1" x14ac:dyDescent="0.3">
      <c r="A27" s="26">
        <v>1</v>
      </c>
      <c r="B27" s="27"/>
      <c r="C27" s="94"/>
      <c r="D27" s="95"/>
      <c r="G27" s="158"/>
      <c r="H27" s="155"/>
      <c r="I27" s="152"/>
      <c r="J27" s="152"/>
      <c r="K27" s="190"/>
      <c r="L27" s="191"/>
    </row>
    <row r="28" spans="1:12" x14ac:dyDescent="0.25">
      <c r="A28" s="12">
        <v>2</v>
      </c>
      <c r="B28" s="28"/>
      <c r="C28" s="96"/>
      <c r="D28" s="97"/>
      <c r="G28" s="26">
        <v>1</v>
      </c>
      <c r="H28" s="62"/>
      <c r="I28" s="62"/>
      <c r="J28" s="62"/>
      <c r="K28" s="192">
        <f>SUM(H28:J28)</f>
        <v>0</v>
      </c>
      <c r="L28" s="193"/>
    </row>
    <row r="29" spans="1:12" x14ac:dyDescent="0.25">
      <c r="A29" s="12">
        <v>3</v>
      </c>
      <c r="B29" s="28"/>
      <c r="C29" s="96"/>
      <c r="D29" s="97"/>
      <c r="G29" s="12">
        <v>2</v>
      </c>
      <c r="H29" s="63"/>
      <c r="I29" s="63"/>
      <c r="J29" s="63"/>
      <c r="K29" s="111">
        <f t="shared" ref="K29:K32" si="3">SUM(H29:J29)</f>
        <v>0</v>
      </c>
      <c r="L29" s="112"/>
    </row>
    <row r="30" spans="1:12" x14ac:dyDescent="0.25">
      <c r="A30" s="12">
        <v>4</v>
      </c>
      <c r="B30" s="28"/>
      <c r="C30" s="96"/>
      <c r="D30" s="97"/>
      <c r="G30" s="12">
        <v>3</v>
      </c>
      <c r="H30" s="63"/>
      <c r="I30" s="63"/>
      <c r="J30" s="63"/>
      <c r="K30" s="111">
        <f t="shared" si="3"/>
        <v>0</v>
      </c>
      <c r="L30" s="112"/>
    </row>
    <row r="31" spans="1:12" ht="15.75" thickBot="1" x14ac:dyDescent="0.3">
      <c r="A31" s="29">
        <v>5</v>
      </c>
      <c r="B31" s="30"/>
      <c r="C31" s="101"/>
      <c r="D31" s="102"/>
      <c r="G31" s="12">
        <v>4</v>
      </c>
      <c r="H31" s="63"/>
      <c r="I31" s="63"/>
      <c r="J31" s="63"/>
      <c r="K31" s="111">
        <f t="shared" si="3"/>
        <v>0</v>
      </c>
      <c r="L31" s="112"/>
    </row>
    <row r="32" spans="1:12" ht="15.75" thickBot="1" x14ac:dyDescent="0.3">
      <c r="A32" s="31" t="s">
        <v>40</v>
      </c>
      <c r="B32" s="52">
        <f>SUM(B27:B31)</f>
        <v>0</v>
      </c>
      <c r="C32" s="32"/>
      <c r="G32" s="29">
        <v>5</v>
      </c>
      <c r="H32" s="64"/>
      <c r="I32" s="64"/>
      <c r="J32" s="64"/>
      <c r="K32" s="184">
        <f t="shared" si="3"/>
        <v>0</v>
      </c>
      <c r="L32" s="185"/>
    </row>
    <row r="33" spans="1:12" x14ac:dyDescent="0.25">
      <c r="G33" s="19"/>
      <c r="H33" s="33"/>
      <c r="I33" s="33"/>
      <c r="J33" s="33"/>
      <c r="K33" s="34"/>
      <c r="L33" s="34"/>
    </row>
    <row r="34" spans="1:12" ht="15.75" thickBot="1" x14ac:dyDescent="0.3"/>
    <row r="35" spans="1:12" x14ac:dyDescent="0.25">
      <c r="A35" s="129" t="s">
        <v>11</v>
      </c>
      <c r="B35" s="130"/>
      <c r="C35" s="130"/>
      <c r="D35" s="130"/>
      <c r="E35" s="130"/>
      <c r="F35" s="130"/>
      <c r="G35" s="130"/>
      <c r="H35" s="130"/>
      <c r="I35" s="130"/>
      <c r="J35" s="130"/>
      <c r="K35" s="131"/>
      <c r="L35" s="132"/>
    </row>
    <row r="36" spans="1:12" ht="75.75" customHeight="1" thickBot="1" x14ac:dyDescent="0.3">
      <c r="A36" s="140" t="s">
        <v>50</v>
      </c>
      <c r="B36" s="141"/>
      <c r="C36" s="50" t="s">
        <v>55</v>
      </c>
      <c r="D36" s="50" t="s">
        <v>52</v>
      </c>
      <c r="E36" s="143" t="s">
        <v>53</v>
      </c>
      <c r="F36" s="141"/>
      <c r="G36" s="141"/>
      <c r="H36" s="138" t="s">
        <v>54</v>
      </c>
      <c r="I36" s="139"/>
      <c r="J36" s="182" t="s">
        <v>32</v>
      </c>
      <c r="K36" s="139"/>
      <c r="L36" s="35" t="s">
        <v>10</v>
      </c>
    </row>
    <row r="37" spans="1:12" x14ac:dyDescent="0.25">
      <c r="A37" s="36">
        <v>1</v>
      </c>
      <c r="B37" s="78" t="str">
        <f>IF(B16,B16," ")</f>
        <v xml:space="preserve"> </v>
      </c>
      <c r="C37" s="65"/>
      <c r="D37" s="66"/>
      <c r="E37" s="144"/>
      <c r="F37" s="145"/>
      <c r="G37" s="146"/>
      <c r="H37" s="136"/>
      <c r="I37" s="137"/>
      <c r="J37" s="136"/>
      <c r="K37" s="137"/>
      <c r="L37" s="37">
        <f>SUMIF(C37:K37,"x",Feuil2!A2:I2)</f>
        <v>0</v>
      </c>
    </row>
    <row r="38" spans="1:12" x14ac:dyDescent="0.25">
      <c r="A38" s="38">
        <v>2</v>
      </c>
      <c r="B38" s="78" t="str">
        <f t="shared" ref="B38:B41" si="4">IF(B17,B17," ")</f>
        <v xml:space="preserve"> </v>
      </c>
      <c r="C38" s="84"/>
      <c r="D38" s="76"/>
      <c r="E38" s="98"/>
      <c r="F38" s="99"/>
      <c r="G38" s="100"/>
      <c r="H38" s="98"/>
      <c r="I38" s="100"/>
      <c r="J38" s="98"/>
      <c r="K38" s="100"/>
      <c r="L38" s="37">
        <f>SUMIF(C38:K38,"x",Feuil2!A2:I2)</f>
        <v>0</v>
      </c>
    </row>
    <row r="39" spans="1:12" x14ac:dyDescent="0.25">
      <c r="A39" s="38">
        <v>3</v>
      </c>
      <c r="B39" s="78" t="str">
        <f t="shared" si="4"/>
        <v xml:space="preserve"> </v>
      </c>
      <c r="C39" s="84"/>
      <c r="D39" s="76"/>
      <c r="E39" s="98"/>
      <c r="F39" s="99"/>
      <c r="G39" s="100"/>
      <c r="H39" s="98"/>
      <c r="I39" s="100"/>
      <c r="J39" s="98"/>
      <c r="K39" s="100"/>
      <c r="L39" s="37">
        <f>SUMIF(C39:K39,"x",Feuil2!A2:I2)</f>
        <v>0</v>
      </c>
    </row>
    <row r="40" spans="1:12" x14ac:dyDescent="0.25">
      <c r="A40" s="38">
        <v>4</v>
      </c>
      <c r="B40" s="78" t="str">
        <f t="shared" si="4"/>
        <v xml:space="preserve"> </v>
      </c>
      <c r="C40" s="84"/>
      <c r="D40" s="76"/>
      <c r="E40" s="98"/>
      <c r="F40" s="99"/>
      <c r="G40" s="100"/>
      <c r="H40" s="98"/>
      <c r="I40" s="100"/>
      <c r="J40" s="98"/>
      <c r="K40" s="100"/>
      <c r="L40" s="37">
        <f>SUMIF(C40:K40,"x",Feuil2!A2:I2)</f>
        <v>0</v>
      </c>
    </row>
    <row r="41" spans="1:12" ht="15.75" thickBot="1" x14ac:dyDescent="0.3">
      <c r="A41" s="24">
        <v>5</v>
      </c>
      <c r="B41" s="78" t="str">
        <f t="shared" si="4"/>
        <v xml:space="preserve"> </v>
      </c>
      <c r="C41" s="85"/>
      <c r="D41" s="86"/>
      <c r="E41" s="134"/>
      <c r="F41" s="142"/>
      <c r="G41" s="135"/>
      <c r="H41" s="134"/>
      <c r="I41" s="135"/>
      <c r="J41" s="134"/>
      <c r="K41" s="135"/>
      <c r="L41" s="39">
        <f>SUMIF(C41:K41,"x",Feuil2!A2:I2)</f>
        <v>0</v>
      </c>
    </row>
    <row r="42" spans="1:12" ht="15.75" thickBot="1" x14ac:dyDescent="0.3">
      <c r="A42" s="105" t="s">
        <v>35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8">
        <f>SUM(L37:L41)</f>
        <v>0</v>
      </c>
    </row>
    <row r="43" spans="1:12" x14ac:dyDescent="0.25">
      <c r="B43" s="20"/>
      <c r="C43" s="20"/>
      <c r="D43" s="40"/>
      <c r="E43" s="40"/>
      <c r="F43" s="40"/>
      <c r="G43" s="40"/>
      <c r="H43" s="40"/>
      <c r="I43" s="40"/>
      <c r="J43" s="40"/>
      <c r="K43" s="40"/>
      <c r="L43" s="23"/>
    </row>
    <row r="44" spans="1:12" ht="15.75" thickBot="1" x14ac:dyDescent="0.3"/>
    <row r="45" spans="1:12" x14ac:dyDescent="0.25">
      <c r="A45" s="126" t="s">
        <v>15</v>
      </c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8"/>
    </row>
    <row r="46" spans="1:12" ht="15.75" thickBot="1" x14ac:dyDescent="0.3">
      <c r="A46" s="133" t="s">
        <v>50</v>
      </c>
      <c r="B46" s="107"/>
      <c r="C46" s="101" t="s">
        <v>16</v>
      </c>
      <c r="D46" s="106"/>
      <c r="E46" s="106"/>
      <c r="F46" s="106"/>
      <c r="G46" s="106"/>
      <c r="H46" s="106"/>
      <c r="I46" s="107"/>
      <c r="J46" s="25" t="s">
        <v>29</v>
      </c>
      <c r="K46" s="101" t="s">
        <v>17</v>
      </c>
      <c r="L46" s="102"/>
    </row>
    <row r="47" spans="1:12" x14ac:dyDescent="0.25">
      <c r="A47" s="26">
        <v>1</v>
      </c>
      <c r="B47" s="81"/>
      <c r="C47" s="108"/>
      <c r="D47" s="109"/>
      <c r="E47" s="109"/>
      <c r="F47" s="109"/>
      <c r="G47" s="109"/>
      <c r="H47" s="109"/>
      <c r="I47" s="110"/>
      <c r="J47" s="67"/>
      <c r="K47" s="103">
        <f>SUM(J47)</f>
        <v>0</v>
      </c>
      <c r="L47" s="104"/>
    </row>
    <row r="48" spans="1:12" x14ac:dyDescent="0.25">
      <c r="A48" s="26">
        <v>2</v>
      </c>
      <c r="B48" s="82"/>
      <c r="C48" s="89"/>
      <c r="D48" s="90"/>
      <c r="E48" s="90"/>
      <c r="F48" s="90"/>
      <c r="G48" s="90"/>
      <c r="H48" s="90"/>
      <c r="I48" s="91"/>
      <c r="J48" s="88"/>
      <c r="K48" s="92">
        <f t="shared" ref="K48:K51" si="5">SUM(J48)</f>
        <v>0</v>
      </c>
      <c r="L48" s="93"/>
    </row>
    <row r="49" spans="1:12" x14ac:dyDescent="0.25">
      <c r="A49" s="26">
        <v>3</v>
      </c>
      <c r="B49" s="81"/>
      <c r="C49" s="89"/>
      <c r="D49" s="90"/>
      <c r="E49" s="90"/>
      <c r="F49" s="90"/>
      <c r="G49" s="90"/>
      <c r="H49" s="90"/>
      <c r="I49" s="91"/>
      <c r="J49" s="67"/>
      <c r="K49" s="92">
        <f t="shared" si="5"/>
        <v>0</v>
      </c>
      <c r="L49" s="93"/>
    </row>
    <row r="50" spans="1:12" x14ac:dyDescent="0.25">
      <c r="A50" s="12">
        <v>4</v>
      </c>
      <c r="B50" s="82"/>
      <c r="C50" s="89"/>
      <c r="D50" s="90"/>
      <c r="E50" s="90"/>
      <c r="F50" s="90"/>
      <c r="G50" s="90"/>
      <c r="H50" s="90"/>
      <c r="I50" s="91"/>
      <c r="J50" s="67"/>
      <c r="K50" s="92">
        <f t="shared" si="5"/>
        <v>0</v>
      </c>
      <c r="L50" s="93"/>
    </row>
    <row r="51" spans="1:12" ht="15.75" thickBot="1" x14ac:dyDescent="0.3">
      <c r="A51" s="29">
        <v>5</v>
      </c>
      <c r="B51" s="83"/>
      <c r="C51" s="120"/>
      <c r="D51" s="121"/>
      <c r="E51" s="121"/>
      <c r="F51" s="121"/>
      <c r="G51" s="121"/>
      <c r="H51" s="121"/>
      <c r="I51" s="122"/>
      <c r="J51" s="68"/>
      <c r="K51" s="123">
        <f t="shared" si="5"/>
        <v>0</v>
      </c>
      <c r="L51" s="124"/>
    </row>
    <row r="52" spans="1:12" ht="15.75" thickBot="1" x14ac:dyDescent="0.3">
      <c r="A52" s="113" t="s">
        <v>35</v>
      </c>
      <c r="B52" s="114"/>
      <c r="C52" s="114"/>
      <c r="D52" s="114"/>
      <c r="E52" s="114"/>
      <c r="F52" s="114"/>
      <c r="G52" s="114"/>
      <c r="H52" s="114"/>
      <c r="I52" s="114"/>
      <c r="J52" s="115"/>
      <c r="K52" s="116">
        <f>SUM(K47:L51)</f>
        <v>0</v>
      </c>
      <c r="L52" s="117"/>
    </row>
    <row r="53" spans="1:12" x14ac:dyDescent="0.25">
      <c r="K53" s="23"/>
      <c r="L53" s="23"/>
    </row>
    <row r="55" spans="1:12" ht="32.25" customHeight="1" thickBot="1" x14ac:dyDescent="0.3">
      <c r="A55" s="118" t="s">
        <v>19</v>
      </c>
      <c r="B55" s="118"/>
      <c r="C55" s="119"/>
      <c r="D55" s="125"/>
      <c r="E55" s="125"/>
      <c r="F55" s="125"/>
      <c r="G55" s="125"/>
      <c r="H55" s="125"/>
      <c r="J55" s="5" t="s">
        <v>21</v>
      </c>
      <c r="K55" s="5"/>
      <c r="L55" s="41">
        <f>SUM(L21,K28,K29,K30,K31,K32,L42,K52)</f>
        <v>0</v>
      </c>
    </row>
    <row r="56" spans="1:12" ht="15.75" x14ac:dyDescent="0.25">
      <c r="A56" s="42"/>
      <c r="B56" s="42"/>
      <c r="C56" s="42"/>
      <c r="D56" s="87" t="s">
        <v>56</v>
      </c>
    </row>
    <row r="57" spans="1:12" ht="15.75" x14ac:dyDescent="0.25">
      <c r="A57" s="200" t="s">
        <v>45</v>
      </c>
      <c r="B57" s="200"/>
      <c r="C57" s="51"/>
      <c r="D57" s="194"/>
      <c r="E57" s="194"/>
      <c r="F57" s="194"/>
      <c r="G57" s="194"/>
      <c r="H57" s="194"/>
      <c r="J57" s="5" t="s">
        <v>22</v>
      </c>
      <c r="K57" s="5"/>
      <c r="L57" s="41"/>
    </row>
    <row r="58" spans="1:12" ht="15.75" x14ac:dyDescent="0.25">
      <c r="A58" s="51"/>
      <c r="B58" s="51"/>
      <c r="C58" s="51"/>
    </row>
    <row r="59" spans="1:12" ht="15.75" x14ac:dyDescent="0.25">
      <c r="A59" s="200" t="s">
        <v>20</v>
      </c>
      <c r="B59" s="200"/>
      <c r="C59" s="51"/>
      <c r="D59" s="194"/>
      <c r="E59" s="194"/>
      <c r="F59" s="194"/>
      <c r="G59" s="194"/>
      <c r="H59" s="194"/>
      <c r="J59" s="5" t="s">
        <v>23</v>
      </c>
      <c r="K59" s="5"/>
      <c r="L59" s="41">
        <f>L55-L57</f>
        <v>0</v>
      </c>
    </row>
    <row r="60" spans="1:12" ht="15.75" thickBot="1" x14ac:dyDescent="0.3"/>
    <row r="61" spans="1:12" x14ac:dyDescent="0.25">
      <c r="H61" s="126" t="s">
        <v>12</v>
      </c>
      <c r="I61" s="127"/>
      <c r="J61" s="127"/>
      <c r="K61" s="127"/>
      <c r="L61" s="128"/>
    </row>
    <row r="62" spans="1:12" ht="30" customHeight="1" x14ac:dyDescent="0.25">
      <c r="B62" s="195" t="s">
        <v>47</v>
      </c>
      <c r="C62" s="195"/>
      <c r="D62" s="195"/>
      <c r="E62" s="195"/>
      <c r="H62" s="43" t="s">
        <v>33</v>
      </c>
      <c r="I62" s="197"/>
      <c r="J62" s="198"/>
      <c r="K62" s="198"/>
      <c r="L62" s="199"/>
    </row>
    <row r="63" spans="1:12" ht="30" customHeight="1" x14ac:dyDescent="0.25">
      <c r="B63" s="196" t="s">
        <v>46</v>
      </c>
      <c r="C63" s="196"/>
      <c r="D63" s="196"/>
      <c r="E63" s="196"/>
      <c r="H63" s="43" t="s">
        <v>34</v>
      </c>
      <c r="I63" s="197"/>
      <c r="J63" s="198"/>
      <c r="K63" s="198"/>
      <c r="L63" s="199"/>
    </row>
  </sheetData>
  <sheetProtection algorithmName="SHA-512" hashValue="8ZAx+QTNKuXZKnMQEVF/7do6paO3sbHp6Q4/diuaHjHSX35hiz5QLE0AR10cPAs5Xagp06QqE6aizi3wOk+OxQ==" saltValue="z4/PGpaTt+gioIn+ynPeJg==" spinCount="100000" sheet="1" objects="1" scenarios="1" selectLockedCells="1"/>
  <mergeCells count="90">
    <mergeCell ref="D57:H57"/>
    <mergeCell ref="D59:H59"/>
    <mergeCell ref="B62:E62"/>
    <mergeCell ref="B63:E63"/>
    <mergeCell ref="H61:L61"/>
    <mergeCell ref="I62:L62"/>
    <mergeCell ref="I63:L63"/>
    <mergeCell ref="A57:B57"/>
    <mergeCell ref="A59:B59"/>
    <mergeCell ref="G14:L14"/>
    <mergeCell ref="A14:F14"/>
    <mergeCell ref="C15:D15"/>
    <mergeCell ref="J40:K40"/>
    <mergeCell ref="J41:K41"/>
    <mergeCell ref="J25:J27"/>
    <mergeCell ref="K32:L32"/>
    <mergeCell ref="J36:K36"/>
    <mergeCell ref="J37:K37"/>
    <mergeCell ref="J38:K38"/>
    <mergeCell ref="J39:K39"/>
    <mergeCell ref="K25:L27"/>
    <mergeCell ref="K28:L28"/>
    <mergeCell ref="K29:L29"/>
    <mergeCell ref="K31:L31"/>
    <mergeCell ref="C30:D30"/>
    <mergeCell ref="J10:L10"/>
    <mergeCell ref="H10:I10"/>
    <mergeCell ref="B11:D11"/>
    <mergeCell ref="C10:G10"/>
    <mergeCell ref="C8:G8"/>
    <mergeCell ref="C31:D31"/>
    <mergeCell ref="J2:L2"/>
    <mergeCell ref="J3:L3"/>
    <mergeCell ref="C3:H3"/>
    <mergeCell ref="C4:H4"/>
    <mergeCell ref="C5:I5"/>
    <mergeCell ref="E1:G2"/>
    <mergeCell ref="J4:L4"/>
    <mergeCell ref="J5:L5"/>
    <mergeCell ref="A21:K21"/>
    <mergeCell ref="C16:D16"/>
    <mergeCell ref="C17:D17"/>
    <mergeCell ref="C18:D18"/>
    <mergeCell ref="A15:B15"/>
    <mergeCell ref="J8:L8"/>
    <mergeCell ref="C19:D19"/>
    <mergeCell ref="C20:D20"/>
    <mergeCell ref="C26:D26"/>
    <mergeCell ref="G24:L24"/>
    <mergeCell ref="A25:D25"/>
    <mergeCell ref="I25:I27"/>
    <mergeCell ref="H25:H27"/>
    <mergeCell ref="G25:G27"/>
    <mergeCell ref="A45:L45"/>
    <mergeCell ref="A35:L35"/>
    <mergeCell ref="A46:B46"/>
    <mergeCell ref="H41:I41"/>
    <mergeCell ref="H40:I40"/>
    <mergeCell ref="H39:I39"/>
    <mergeCell ref="H38:I38"/>
    <mergeCell ref="H37:I37"/>
    <mergeCell ref="H36:I36"/>
    <mergeCell ref="A36:B36"/>
    <mergeCell ref="E41:G41"/>
    <mergeCell ref="E36:G36"/>
    <mergeCell ref="E37:G37"/>
    <mergeCell ref="A52:J52"/>
    <mergeCell ref="K52:L52"/>
    <mergeCell ref="A55:C55"/>
    <mergeCell ref="C50:I50"/>
    <mergeCell ref="C51:I51"/>
    <mergeCell ref="K50:L50"/>
    <mergeCell ref="K51:L51"/>
    <mergeCell ref="D55:H55"/>
    <mergeCell ref="C48:I48"/>
    <mergeCell ref="C49:I49"/>
    <mergeCell ref="K48:L48"/>
    <mergeCell ref="K49:L49"/>
    <mergeCell ref="C27:D27"/>
    <mergeCell ref="C28:D28"/>
    <mergeCell ref="C29:D29"/>
    <mergeCell ref="E40:G40"/>
    <mergeCell ref="K46:L46"/>
    <mergeCell ref="K47:L47"/>
    <mergeCell ref="E38:G38"/>
    <mergeCell ref="E39:G39"/>
    <mergeCell ref="A42:K42"/>
    <mergeCell ref="C46:I46"/>
    <mergeCell ref="C47:I47"/>
    <mergeCell ref="K30:L30"/>
  </mergeCells>
  <hyperlinks>
    <hyperlink ref="B63:E63" r:id="rId1" display="Afin de vous aider à remplir le formulaire, veuillez cliquer ici" xr:uid="{9AF2929B-3CFD-48A4-81BF-8CF6E58656FC}"/>
    <hyperlink ref="B62:E62" r:id="rId2" display="Veuillez retourner le rapport de dépenses rempli et signé par courriel à claudine@servaudreuil.net" xr:uid="{939DA547-1FEE-4F8D-8C2D-9CFC050C2852}"/>
  </hyperlinks>
  <printOptions horizontalCentered="1"/>
  <pageMargins left="0" right="0" top="0.39370078740157483" bottom="0.19685039370078741" header="0" footer="0"/>
  <pageSetup scale="68" orientation="portrait" r:id="rId3"/>
  <headerFooter>
    <oddFooter>&amp;L&amp;D</oddFooter>
  </headerFooter>
  <ignoredErrors>
    <ignoredError sqref="K28:K32" formulaRange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Case à cocher 2">
              <controlPr defaultSize="0" autoFill="0" autoLine="0" autoPict="0">
                <anchor moveWithCells="1">
                  <from>
                    <xdr:col>9</xdr:col>
                    <xdr:colOff>57150</xdr:colOff>
                    <xdr:row>56</xdr:row>
                    <xdr:rowOff>0</xdr:rowOff>
                  </from>
                  <to>
                    <xdr:col>9</xdr:col>
                    <xdr:colOff>361950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2"/>
  <sheetViews>
    <sheetView workbookViewId="0">
      <selection activeCell="A3" sqref="A3"/>
    </sheetView>
  </sheetViews>
  <sheetFormatPr baseColWidth="10" defaultRowHeight="15" x14ac:dyDescent="0.25"/>
  <sheetData>
    <row r="2" spans="1:9" x14ac:dyDescent="0.25">
      <c r="A2">
        <f>SUM(B2,C2,F2,H2)</f>
        <v>94.199999999999989</v>
      </c>
      <c r="B2">
        <v>19</v>
      </c>
      <c r="C2">
        <v>30.65</v>
      </c>
      <c r="D2">
        <v>30.65</v>
      </c>
      <c r="E2">
        <v>30.65</v>
      </c>
      <c r="F2">
        <v>39.549999999999997</v>
      </c>
      <c r="G2">
        <v>39.549999999999997</v>
      </c>
      <c r="H2">
        <v>5</v>
      </c>
      <c r="I2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7</vt:i4>
      </vt:variant>
    </vt:vector>
  </HeadingPairs>
  <TitlesOfParts>
    <vt:vector size="10" baseType="lpstr">
      <vt:lpstr>Feuil1</vt:lpstr>
      <vt:lpstr>Feuil2</vt:lpstr>
      <vt:lpstr>Feuil3</vt:lpstr>
      <vt:lpstr>Déjeuner</vt:lpstr>
      <vt:lpstr>Déjeuner_13</vt:lpstr>
      <vt:lpstr>Diner</vt:lpstr>
      <vt:lpstr>Diner_24</vt:lpstr>
      <vt:lpstr>Journée</vt:lpstr>
      <vt:lpstr>Journée_66</vt:lpstr>
      <vt:lpstr>Souper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</dc:creator>
  <cp:lastModifiedBy>Claudine Berger</cp:lastModifiedBy>
  <cp:lastPrinted>2021-01-11T18:58:38Z</cp:lastPrinted>
  <dcterms:created xsi:type="dcterms:W3CDTF">2013-10-17T16:56:44Z</dcterms:created>
  <dcterms:modified xsi:type="dcterms:W3CDTF">2023-09-18T18:45:10Z</dcterms:modified>
</cp:coreProperties>
</file>